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ent\Documents\ESEB\18-048\DCE\ESEB\ESEB Cure Rendu DCE 2\DPGF\"/>
    </mc:Choice>
  </mc:AlternateContent>
  <bookViews>
    <workbookView xWindow="0" yWindow="3600" windowWidth="25200" windowHeight="11610" activeTab="1"/>
  </bookViews>
  <sheets>
    <sheet name="Lot N°03 Page de garde" sheetId="1" r:id="rId1"/>
    <sheet name="Lot N°03 CHARPENTE - COUVERTUR" sheetId="2" r:id="rId2"/>
  </sheets>
  <definedNames>
    <definedName name="_xlnm.Print_Titles" localSheetId="1">'Lot N°03 CHARPENTE - COUVERTUR'!$1:$2</definedName>
    <definedName name="_xlnm.Print_Area" localSheetId="1">'Lot N°03 CHARPENTE - COUVERTUR'!$A$1:$F$69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2" l="1"/>
  <c r="F34" i="2"/>
  <c r="F7" i="2" l="1"/>
  <c r="F8" i="2"/>
  <c r="F9" i="2"/>
  <c r="F10" i="2"/>
  <c r="F11" i="2"/>
  <c r="F12" i="2"/>
  <c r="F14" i="2"/>
  <c r="F15" i="2"/>
  <c r="F17" i="2"/>
  <c r="F19" i="2"/>
  <c r="F21" i="2"/>
  <c r="F22" i="2"/>
  <c r="F24" i="2"/>
  <c r="F27" i="2"/>
  <c r="F28" i="2"/>
  <c r="F29" i="2"/>
  <c r="F31" i="2"/>
  <c r="F33" i="2"/>
  <c r="F35" i="2"/>
  <c r="F36" i="2"/>
  <c r="F37" i="2"/>
  <c r="F38" i="2"/>
  <c r="F41" i="2"/>
  <c r="F43" i="2"/>
  <c r="F45" i="2"/>
  <c r="F46" i="2"/>
  <c r="F47" i="2"/>
  <c r="F49" i="2"/>
  <c r="F51" i="2"/>
  <c r="F54" i="2"/>
  <c r="F56" i="2"/>
  <c r="F58" i="2"/>
  <c r="F60" i="2"/>
  <c r="B67" i="2"/>
  <c r="F62" i="2" l="1"/>
  <c r="F66" i="2" s="1"/>
  <c r="F67" i="2" s="1"/>
  <c r="F68" i="2" s="1"/>
</calcChain>
</file>

<file path=xl/sharedStrings.xml><?xml version="1.0" encoding="utf-8"?>
<sst xmlns="http://schemas.openxmlformats.org/spreadsheetml/2006/main" count="219" uniqueCount="212">
  <si>
    <t>Désignation</t>
  </si>
  <si>
    <t>U</t>
  </si>
  <si>
    <t>Quantité</t>
  </si>
  <si>
    <t>Prix unit. en €</t>
  </si>
  <si>
    <t>Total en €</t>
  </si>
  <si>
    <t>2</t>
  </si>
  <si>
    <t>DESCRIPTION DES OUVRAGES</t>
  </si>
  <si>
    <t>CH3</t>
  </si>
  <si>
    <t>2.1</t>
  </si>
  <si>
    <t>DESCRIPTION CHARPENTE</t>
  </si>
  <si>
    <t>CH4</t>
  </si>
  <si>
    <t>2.1.1</t>
  </si>
  <si>
    <t>CHARPENTE BOIS DEPOSES  CONFORTEMENT REPRISE ET REMPLACEMENT</t>
  </si>
  <si>
    <t>CH5</t>
  </si>
  <si>
    <t>Charpente bois traditionnelle comprenant en rénovation notamment :
- dépose des tuiles et du litelage en totalité
- dépose des chevrons 8x13ht (entraxe 60cm) trop attaqués par les insectes (environ 30%de la surface)
- traitement insecticide et fongicide du reste de la charpente
- remplacement des chevrons déposés (mêmes section et entraxes)
- remplacement des liteaux
- reprise totale des passées de toiture
- Consoles, contrefiche, contreventements nécessaires,
- Autres sujétions de mise en œuvre</t>
  </si>
  <si>
    <t xml:space="preserve">m²   </t>
  </si>
  <si>
    <t>ART</t>
  </si>
  <si>
    <t>LPE-B712</t>
  </si>
  <si>
    <t>Contrefiche 10 x 18 à démonter après étaiement</t>
  </si>
  <si>
    <t xml:space="preserve">ens  </t>
  </si>
  <si>
    <t>ART</t>
  </si>
  <si>
    <t>LPE-B709</t>
  </si>
  <si>
    <t>Contrefiche 10 x 18 à remplacer et monter après étaiement</t>
  </si>
  <si>
    <t xml:space="preserve">ens  </t>
  </si>
  <si>
    <t>ART</t>
  </si>
  <si>
    <t>LPE-B713</t>
  </si>
  <si>
    <t>Pannes 15 x 15 à renforcer par 2 bois massifs 8 x 15 cm moisés</t>
  </si>
  <si>
    <t xml:space="preserve">ens  </t>
  </si>
  <si>
    <t>ART</t>
  </si>
  <si>
    <t>LPE-B708</t>
  </si>
  <si>
    <t>Panne faitière 20 x 20 à renforcer par 2 UPN 160 moisés - boulonnés</t>
  </si>
  <si>
    <t xml:space="preserve">ens  </t>
  </si>
  <si>
    <t>ART</t>
  </si>
  <si>
    <t>LPE-B707</t>
  </si>
  <si>
    <t>Poteau bois 18 x18 créer à la place de la contrefiche à démonter</t>
  </si>
  <si>
    <t xml:space="preserve">ens  </t>
  </si>
  <si>
    <t>ART</t>
  </si>
  <si>
    <t>LPE-B714</t>
  </si>
  <si>
    <t>2.1.2</t>
  </si>
  <si>
    <t>BANDEAUX DE RIVES ET D'ÉGOUTS</t>
  </si>
  <si>
    <t>CH5</t>
  </si>
  <si>
    <t>Bandeau de rive</t>
  </si>
  <si>
    <t xml:space="preserve">ml   </t>
  </si>
  <si>
    <t>ART</t>
  </si>
  <si>
    <t>MLE-G294</t>
  </si>
  <si>
    <t>Bandeau d'égout</t>
  </si>
  <si>
    <t xml:space="preserve">ml   </t>
  </si>
  <si>
    <t>ART</t>
  </si>
  <si>
    <t>MLE-B625</t>
  </si>
  <si>
    <t>2.1.3</t>
  </si>
  <si>
    <t>PLAFOND D'AVANT TOIT</t>
  </si>
  <si>
    <t>CH5</t>
  </si>
  <si>
    <t>habillage des sous faces des dépassées de toiture en lambris</t>
  </si>
  <si>
    <t xml:space="preserve">m²   </t>
  </si>
  <si>
    <t>ART</t>
  </si>
  <si>
    <t>LPE-B079</t>
  </si>
  <si>
    <t>2.1.4</t>
  </si>
  <si>
    <t>REPRISE DE CHARPENTE BOIS</t>
  </si>
  <si>
    <t>CH5</t>
  </si>
  <si>
    <t>Reprise charpente bois existante suite à démolition du garage</t>
  </si>
  <si>
    <t xml:space="preserve">ens  </t>
  </si>
  <si>
    <t>ART</t>
  </si>
  <si>
    <t>SBE-E672</t>
  </si>
  <si>
    <t>2.1.5</t>
  </si>
  <si>
    <t>PLANCHER BOIS</t>
  </si>
  <si>
    <t>CH5</t>
  </si>
  <si>
    <t>Plancher en bois</t>
  </si>
  <si>
    <t>ART</t>
  </si>
  <si>
    <t>LPE-C288</t>
  </si>
  <si>
    <t>Chevêtre et support pour bac à douche 135 x 114 cm</t>
  </si>
  <si>
    <t xml:space="preserve">U    </t>
  </si>
  <si>
    <t>ART</t>
  </si>
  <si>
    <t>MLE-G296</t>
  </si>
  <si>
    <t>2.1.6</t>
  </si>
  <si>
    <t>TRAITEMENT CURATIF DES BOIS DE CHARPENTE</t>
  </si>
  <si>
    <t>CH5</t>
  </si>
  <si>
    <t>Traitement curatif des bois de charpente</t>
  </si>
  <si>
    <t xml:space="preserve">m²   </t>
  </si>
  <si>
    <t>ART</t>
  </si>
  <si>
    <t>MLE-B650</t>
  </si>
  <si>
    <t>2.2</t>
  </si>
  <si>
    <t>DESCRIPTION COUVERTURE TUILES</t>
  </si>
  <si>
    <t>CH4</t>
  </si>
  <si>
    <t>2.2.1</t>
  </si>
  <si>
    <t>DÉPOSE DE COUVERTURE TUILE EXISTANTE</t>
  </si>
  <si>
    <t>CH5</t>
  </si>
  <si>
    <t>Dépose de couverture tuiles</t>
  </si>
  <si>
    <t xml:space="preserve">m²   </t>
  </si>
  <si>
    <t>ART</t>
  </si>
  <si>
    <t>ADE-A539</t>
  </si>
  <si>
    <t>Dépose partielle avant démolition/remaniage au droit du garage démoli</t>
  </si>
  <si>
    <t xml:space="preserve">ens  </t>
  </si>
  <si>
    <t>ART</t>
  </si>
  <si>
    <t>LPE-B715</t>
  </si>
  <si>
    <t>Repose  partielle après travaux de maçonnerie au droit du garage démoli</t>
  </si>
  <si>
    <t xml:space="preserve">ens  </t>
  </si>
  <si>
    <t>ART</t>
  </si>
  <si>
    <t>LPE-B716</t>
  </si>
  <si>
    <t>2.2.2</t>
  </si>
  <si>
    <t>ÉCRAN DE SOUS-TOITURE</t>
  </si>
  <si>
    <t>CH5</t>
  </si>
  <si>
    <t>Écran sous toiture</t>
  </si>
  <si>
    <t xml:space="preserve">m²   </t>
  </si>
  <si>
    <t>ART</t>
  </si>
  <si>
    <t>ADE-A855</t>
  </si>
  <si>
    <t>2.2.3</t>
  </si>
  <si>
    <t>COUVERTURE TUILE TERRE CUITE</t>
  </si>
  <si>
    <t>CH5</t>
  </si>
  <si>
    <t>Couverture tuiles terre cuite neuves</t>
  </si>
  <si>
    <t xml:space="preserve">m²   </t>
  </si>
  <si>
    <t>ART</t>
  </si>
  <si>
    <t>ADE-A540</t>
  </si>
  <si>
    <t>faitage</t>
  </si>
  <si>
    <t xml:space="preserve">ml   </t>
  </si>
  <si>
    <t>ART</t>
  </si>
  <si>
    <t>CGU-A808</t>
  </si>
  <si>
    <t>Arêtier</t>
  </si>
  <si>
    <t xml:space="preserve">ml   </t>
  </si>
  <si>
    <t>ART</t>
  </si>
  <si>
    <t>CGU-A809</t>
  </si>
  <si>
    <t>Noues</t>
  </si>
  <si>
    <t xml:space="preserve">ml   </t>
  </si>
  <si>
    <t>ART</t>
  </si>
  <si>
    <t>CGU-A811</t>
  </si>
  <si>
    <t>Planches de rives</t>
  </si>
  <si>
    <t xml:space="preserve">ml   </t>
  </si>
  <si>
    <t>ART</t>
  </si>
  <si>
    <t>000-A007</t>
  </si>
  <si>
    <t>2.2.4</t>
  </si>
  <si>
    <t>CHÂSSIS DE TOITURE</t>
  </si>
  <si>
    <t>CH5</t>
  </si>
  <si>
    <t xml:space="preserve">U    </t>
  </si>
  <si>
    <t>ART</t>
  </si>
  <si>
    <t>LPE-B588</t>
  </si>
  <si>
    <t>2.2.5</t>
  </si>
  <si>
    <t>ARRÊT DE NEIGE</t>
  </si>
  <si>
    <t>CH5</t>
  </si>
  <si>
    <t>Barrette de neige</t>
  </si>
  <si>
    <t xml:space="preserve">ens  </t>
  </si>
  <si>
    <t>ART</t>
  </si>
  <si>
    <t>MLE-B686</t>
  </si>
  <si>
    <t>2.2.6</t>
  </si>
  <si>
    <t>SOUCHE POUR LOT CVS</t>
  </si>
  <si>
    <t>CH5</t>
  </si>
  <si>
    <t>Abergement de souche de sortie Ventouse verticale</t>
  </si>
  <si>
    <t xml:space="preserve">ens  </t>
  </si>
  <si>
    <t>ART</t>
  </si>
  <si>
    <t>LPE-B753</t>
  </si>
  <si>
    <t>Abergement de souche rejet VMC Ø 160 mm</t>
  </si>
  <si>
    <t xml:space="preserve">ens  </t>
  </si>
  <si>
    <t>ART</t>
  </si>
  <si>
    <t>LPE-B752</t>
  </si>
  <si>
    <t>Abergement et tuile à douille pour les sorties VP</t>
  </si>
  <si>
    <t xml:space="preserve">ens  </t>
  </si>
  <si>
    <t>ART</t>
  </si>
  <si>
    <t>LPE-B751</t>
  </si>
  <si>
    <t>2.2.7</t>
  </si>
  <si>
    <t>SOUCHE</t>
  </si>
  <si>
    <t>CH5</t>
  </si>
  <si>
    <t>Souche</t>
  </si>
  <si>
    <t xml:space="preserve">U    </t>
  </si>
  <si>
    <t>ART</t>
  </si>
  <si>
    <t>MLE-B701</t>
  </si>
  <si>
    <t>2.2.8</t>
  </si>
  <si>
    <t>CROCHET DE SÉCURITÉ</t>
  </si>
  <si>
    <t>CH5</t>
  </si>
  <si>
    <t>Crochet de sécurité (provision)</t>
  </si>
  <si>
    <t xml:space="preserve">U    </t>
  </si>
  <si>
    <t>ART</t>
  </si>
  <si>
    <t>MLE-B694</t>
  </si>
  <si>
    <t>2.3</t>
  </si>
  <si>
    <t>DESCRIPTION ZINGUERIE</t>
  </si>
  <si>
    <t>CH4</t>
  </si>
  <si>
    <t>2.3.1</t>
  </si>
  <si>
    <t>GOUTTIÈRE PENDANTE EN ZINC</t>
  </si>
  <si>
    <t>CH5</t>
  </si>
  <si>
    <t>Gouttière</t>
  </si>
  <si>
    <t xml:space="preserve">ml   </t>
  </si>
  <si>
    <t>ART</t>
  </si>
  <si>
    <t>MLE-B724</t>
  </si>
  <si>
    <t>2.3.2</t>
  </si>
  <si>
    <t>DESCENTE EAUX PLUVIALES EN ZINC</t>
  </si>
  <si>
    <t>CH5</t>
  </si>
  <si>
    <t>Descente EP ronde en zinc</t>
  </si>
  <si>
    <t xml:space="preserve">ml   </t>
  </si>
  <si>
    <t>ART</t>
  </si>
  <si>
    <t>MLE-J081</t>
  </si>
  <si>
    <t>2.3.3</t>
  </si>
  <si>
    <t>DAUPHIN FONTE</t>
  </si>
  <si>
    <t>CH5</t>
  </si>
  <si>
    <t>Dauphin fonte, hauteur 2 m</t>
  </si>
  <si>
    <t xml:space="preserve">U    </t>
  </si>
  <si>
    <t>ART</t>
  </si>
  <si>
    <t>000-A000</t>
  </si>
  <si>
    <t>2.3.4</t>
  </si>
  <si>
    <t>NOUES</t>
  </si>
  <si>
    <t>CH5</t>
  </si>
  <si>
    <t>Noues</t>
  </si>
  <si>
    <t xml:space="preserve">ml   </t>
  </si>
  <si>
    <t>ART</t>
  </si>
  <si>
    <t>MLE-B713</t>
  </si>
  <si>
    <t>Total DESCRIPTION DES OUVRAGES</t>
  </si>
  <si>
    <t>STOT</t>
  </si>
  <si>
    <t>Montant HT du Lot N°03 CHARPENTE - COUVERTURE</t>
  </si>
  <si>
    <t>TOTHT</t>
  </si>
  <si>
    <t>20</t>
  </si>
  <si>
    <t>TVA</t>
  </si>
  <si>
    <t>Montant TTC</t>
  </si>
  <si>
    <t>TOTTTC</t>
  </si>
  <si>
    <t>Fenêtre de toit type GGL de chez VELUX, ou équivalent. De 0,78 x 0,98 m.</t>
  </si>
  <si>
    <t>Répose partielle après démolition/remaniage au droit du garage démoli</t>
  </si>
  <si>
    <t>Couverture tuiles terre cuite remaniage 10 %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</si>
</sst>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"/>
    <numFmt numFmtId="165" formatCode="#\ ##0;\-#,##0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1"/>
    </font>
    <font>
      <sz val="10"/>
      <color rgb="FF000000"/>
      <name val="Arial"/>
      <family val="1"/>
    </font>
    <font>
      <b/>
      <sz val="12"/>
      <color rgb="FFFF0000"/>
      <name val="Calibri"/>
      <family val="1"/>
    </font>
    <font>
      <b/>
      <sz val="12"/>
      <color rgb="FF000000"/>
      <name val="Calibri"/>
      <family val="1"/>
    </font>
    <font>
      <sz val="11"/>
      <color rgb="FF000000"/>
      <name val="Arial"/>
      <family val="1"/>
    </font>
    <font>
      <sz val="12"/>
      <color rgb="FF000000"/>
      <name val="Calibri"/>
      <family val="1"/>
    </font>
    <font>
      <u/>
      <sz val="11"/>
      <color rgb="FF000000"/>
      <name val="Calibri"/>
      <family val="1"/>
    </font>
    <font>
      <i/>
      <sz val="10"/>
      <color rgb="FFFF0000"/>
      <name val="Arial"/>
      <family val="1"/>
    </font>
    <font>
      <sz val="9"/>
      <color rgb="FFFF0000"/>
      <name val="Arial Narrow"/>
      <family val="1"/>
    </font>
    <font>
      <b/>
      <sz val="9"/>
      <color rgb="FF000000"/>
      <name val="Arial"/>
      <family val="1"/>
    </font>
    <font>
      <b/>
      <i/>
      <sz val="12"/>
      <color rgb="FFFF0000"/>
      <name val="Calibri"/>
      <family val="1"/>
    </font>
    <font>
      <sz val="10"/>
      <color rgb="FFFF0000"/>
      <name val="Arial"/>
      <family val="1"/>
    </font>
    <font>
      <i/>
      <sz val="8"/>
      <color rgb="FFFF0000"/>
      <name val="Arial"/>
      <family val="1"/>
    </font>
    <font>
      <sz val="8"/>
      <color rgb="FF000000"/>
      <name val="Arial"/>
      <family val="1"/>
    </font>
    <font>
      <b/>
      <sz val="8"/>
      <color rgb="FF000000"/>
      <name val="Arial Narrow"/>
      <family val="1"/>
    </font>
    <font>
      <sz val="8"/>
      <color rgb="FF000000"/>
      <name val="Arial Narrow"/>
      <family val="1"/>
    </font>
    <font>
      <sz val="7"/>
      <color rgb="FF000000"/>
      <name val="Arial"/>
      <family val="1"/>
    </font>
    <font>
      <b/>
      <sz val="11"/>
      <color theme="1"/>
      <name val="Calibri"/>
      <family val="1"/>
    </font>
    <font>
      <sz val="11"/>
      <color rgb="FFFFFFFF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49" fontId="0" fillId="0" borderId="0" applyFill="0"/>
    <xf numFmtId="49" fontId="1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3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4" fillId="0" borderId="0" applyFill="0">
      <alignment horizontal="left" vertical="top" wrapText="1"/>
    </xf>
    <xf numFmtId="49" fontId="5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6" fillId="2" borderId="0">
      <alignment horizontal="left" vertical="top" wrapText="1"/>
    </xf>
    <xf numFmtId="49" fontId="7" fillId="0" borderId="0" applyFill="0">
      <alignment horizontal="left" vertical="top" wrapText="1"/>
    </xf>
    <xf numFmtId="49" fontId="8" fillId="0" borderId="0" applyFill="0">
      <alignment horizontal="left" vertical="top" wrapText="1"/>
    </xf>
    <xf numFmtId="49" fontId="9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7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7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1" fillId="0" borderId="0" applyFill="0">
      <alignment horizontal="left" vertical="top" wrapText="1"/>
    </xf>
    <xf numFmtId="49" fontId="10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11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12" fillId="0" borderId="0" applyFill="0">
      <alignment horizontal="left" vertical="top" wrapText="1"/>
    </xf>
    <xf numFmtId="49" fontId="13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5" fillId="0" borderId="0" applyFill="0">
      <alignment horizontal="left" vertical="top" wrapText="1" indent="2"/>
    </xf>
    <xf numFmtId="49" fontId="16" fillId="0" borderId="0" applyFill="0">
      <alignment horizontal="left" vertical="top" wrapText="1" indent="2"/>
    </xf>
    <xf numFmtId="49" fontId="16" fillId="0" borderId="0" applyFill="0">
      <alignment horizontal="left" vertical="top" wrapText="1" indent="2"/>
    </xf>
    <xf numFmtId="49" fontId="17" fillId="0" borderId="0" applyFill="0">
      <alignment horizontal="left" vertical="top" wrapText="1"/>
    </xf>
  </cellStyleXfs>
  <cellXfs count="49">
    <xf numFmtId="49" fontId="0" fillId="0" borderId="0" xfId="0" applyProtection="1"/>
    <xf numFmtId="0" fontId="0" fillId="0" borderId="18" xfId="0" applyNumberFormat="1" applyBorder="1" applyAlignment="1" applyProtection="1">
      <alignment horizontal="left" vertical="top" wrapText="1"/>
    </xf>
    <xf numFmtId="0" fontId="0" fillId="0" borderId="0" xfId="0" applyNumberFormat="1" applyBorder="1" applyAlignment="1" applyProtection="1">
      <alignment horizontal="left" vertical="top" wrapText="1"/>
    </xf>
    <xf numFmtId="0" fontId="18" fillId="0" borderId="18" xfId="0" applyNumberFormat="1" applyFont="1" applyBorder="1" applyAlignment="1" applyProtection="1">
      <alignment horizontal="left" vertical="top" wrapText="1"/>
    </xf>
    <xf numFmtId="0" fontId="18" fillId="0" borderId="16" xfId="0" applyNumberFormat="1" applyFont="1" applyBorder="1" applyAlignment="1" applyProtection="1">
      <alignment horizontal="center" vertical="top" wrapText="1"/>
    </xf>
    <xf numFmtId="49" fontId="18" fillId="0" borderId="19" xfId="0" applyFont="1" applyBorder="1" applyAlignment="1" applyProtection="1">
      <alignment horizontal="center" vertical="top" wrapText="1"/>
    </xf>
    <xf numFmtId="0" fontId="18" fillId="0" borderId="19" xfId="0" applyNumberFormat="1" applyFont="1" applyBorder="1" applyAlignment="1" applyProtection="1">
      <alignment horizontal="center" vertical="top" wrapText="1"/>
    </xf>
    <xf numFmtId="0" fontId="18" fillId="0" borderId="10" xfId="0" applyNumberFormat="1" applyFont="1" applyBorder="1" applyAlignment="1" applyProtection="1">
      <alignment horizontal="right" vertical="top" wrapText="1"/>
    </xf>
    <xf numFmtId="0" fontId="0" fillId="0" borderId="3" xfId="0" applyNumberFormat="1" applyFont="1" applyBorder="1" applyAlignment="1" applyProtection="1">
      <alignment horizontal="left" vertical="top" wrapText="1"/>
    </xf>
    <xf numFmtId="0" fontId="0" fillId="0" borderId="16" xfId="0" applyNumberFormat="1" applyFont="1" applyBorder="1" applyAlignment="1" applyProtection="1">
      <alignment horizontal="left" vertical="top" wrapText="1"/>
    </xf>
    <xf numFmtId="0" fontId="0" fillId="0" borderId="17" xfId="0" applyNumberFormat="1" applyFont="1" applyBorder="1" applyAlignment="1" applyProtection="1">
      <alignment horizontal="center" vertical="top" wrapText="1"/>
    </xf>
    <xf numFmtId="0" fontId="0" fillId="0" borderId="8" xfId="0" applyNumberFormat="1" applyFont="1" applyBorder="1" applyAlignment="1" applyProtection="1">
      <alignment horizontal="right" vertical="top" wrapText="1"/>
    </xf>
    <xf numFmtId="49" fontId="1" fillId="3" borderId="15" xfId="1" applyFont="1" applyFill="1" applyBorder="1" applyProtection="1">
      <alignment horizontal="left" vertical="top" wrapText="1"/>
    </xf>
    <xf numFmtId="49" fontId="4" fillId="0" borderId="14" xfId="10" applyFont="1" applyBorder="1" applyProtection="1">
      <alignment horizontal="left" vertical="top" wrapText="1"/>
    </xf>
    <xf numFmtId="0" fontId="0" fillId="0" borderId="7" xfId="0" applyNumberFormat="1" applyFont="1" applyBorder="1" applyAlignment="1" applyProtection="1">
      <alignment horizontal="center" vertical="top" wrapText="1"/>
    </xf>
    <xf numFmtId="0" fontId="0" fillId="0" borderId="11" xfId="0" applyNumberFormat="1" applyFont="1" applyBorder="1" applyAlignment="1" applyProtection="1">
      <alignment horizontal="right" vertical="top" wrapText="1"/>
    </xf>
    <xf numFmtId="0" fontId="1" fillId="3" borderId="12" xfId="1" applyNumberFormat="1" applyFont="1" applyFill="1" applyBorder="1" applyProtection="1">
      <alignment horizontal="left" vertical="top" wrapText="1"/>
    </xf>
    <xf numFmtId="0" fontId="7" fillId="0" borderId="13" xfId="14" applyNumberFormat="1" applyFont="1" applyBorder="1" applyProtection="1">
      <alignment horizontal="left" vertical="top" wrapText="1"/>
    </xf>
    <xf numFmtId="0" fontId="0" fillId="0" borderId="7" xfId="0" applyNumberFormat="1" applyFont="1" applyBorder="1" applyAlignment="1" applyProtection="1">
      <alignment horizontal="left" vertical="top" wrapText="1"/>
    </xf>
    <xf numFmtId="49" fontId="1" fillId="3" borderId="3" xfId="1" applyFont="1" applyFill="1" applyBorder="1" applyProtection="1">
      <alignment horizontal="left" vertical="top" wrapText="1"/>
    </xf>
    <xf numFmtId="49" fontId="7" fillId="0" borderId="9" xfId="18" applyFont="1" applyBorder="1" applyProtection="1">
      <alignment horizontal="left" vertical="top" wrapText="1"/>
    </xf>
    <xf numFmtId="49" fontId="1" fillId="0" borderId="3" xfId="1" applyFont="1" applyBorder="1" applyProtection="1">
      <alignment horizontal="left" vertical="top" wrapText="1"/>
    </xf>
    <xf numFmtId="49" fontId="1" fillId="0" borderId="9" xfId="26" applyFont="1" applyBorder="1" applyProtection="1">
      <alignment horizontal="left" vertical="top" wrapText="1"/>
    </xf>
    <xf numFmtId="49" fontId="0" fillId="0" borderId="7" xfId="0" applyFont="1" applyBorder="1" applyAlignment="1" applyProtection="1">
      <alignment horizontal="center" vertical="top"/>
      <protection locked="0"/>
    </xf>
    <xf numFmtId="164" fontId="0" fillId="0" borderId="7" xfId="0" applyNumberFormat="1" applyFont="1" applyBorder="1" applyAlignment="1" applyProtection="1">
      <alignment horizontal="center" vertical="top" wrapText="1"/>
      <protection locked="0"/>
    </xf>
    <xf numFmtId="164" fontId="0" fillId="0" borderId="11" xfId="0" applyNumberFormat="1" applyFont="1" applyBorder="1" applyAlignment="1" applyProtection="1">
      <alignment horizontal="right" vertical="top" wrapText="1"/>
      <protection locked="0"/>
    </xf>
    <xf numFmtId="165" fontId="0" fillId="0" borderId="7" xfId="0" applyNumberFormat="1" applyFont="1" applyBorder="1" applyAlignment="1" applyProtection="1">
      <alignment horizontal="center" vertical="top" wrapText="1"/>
      <protection locked="0"/>
    </xf>
    <xf numFmtId="49" fontId="7" fillId="0" borderId="9" xfId="14" applyFont="1" applyBorder="1" applyProtection="1">
      <alignment horizontal="left" vertical="top" wrapText="1"/>
    </xf>
    <xf numFmtId="49" fontId="0" fillId="0" borderId="3" xfId="0" applyFont="1" applyBorder="1" applyAlignment="1" applyProtection="1">
      <alignment horizontal="left" vertical="top" wrapText="1"/>
    </xf>
    <xf numFmtId="0" fontId="0" fillId="0" borderId="9" xfId="0" applyNumberFormat="1" applyFont="1" applyBorder="1" applyAlignment="1" applyProtection="1">
      <alignment horizontal="left" vertical="top" wrapText="1"/>
    </xf>
    <xf numFmtId="0" fontId="0" fillId="0" borderId="4" xfId="0" applyNumberFormat="1" applyFont="1" applyBorder="1" applyAlignment="1" applyProtection="1">
      <alignment horizontal="right" vertical="top" wrapText="1"/>
    </xf>
    <xf numFmtId="49" fontId="1" fillId="2" borderId="3" xfId="13" applyFont="1" applyBorder="1" applyProtection="1">
      <alignment horizontal="left" vertical="top" wrapText="1"/>
    </xf>
    <xf numFmtId="49" fontId="6" fillId="2" borderId="9" xfId="13" applyFont="1" applyBorder="1" applyProtection="1">
      <alignment horizontal="left" vertical="top" wrapText="1"/>
    </xf>
    <xf numFmtId="164" fontId="0" fillId="0" borderId="10" xfId="0" applyNumberFormat="1" applyFont="1" applyBorder="1" applyAlignment="1" applyProtection="1">
      <alignment horizontal="right" vertical="top" wrapText="1"/>
      <protection locked="0"/>
    </xf>
    <xf numFmtId="49" fontId="0" fillId="0" borderId="6" xfId="0" applyFont="1" applyBorder="1" applyAlignment="1" applyProtection="1">
      <alignment horizontal="left" vertical="top" wrapText="1"/>
    </xf>
    <xf numFmtId="0" fontId="0" fillId="0" borderId="5" xfId="0" applyNumberFormat="1" applyFont="1" applyBorder="1" applyAlignment="1" applyProtection="1">
      <alignment horizontal="left" vertical="top" wrapText="1"/>
    </xf>
    <xf numFmtId="0" fontId="0" fillId="0" borderId="2" xfId="0" applyNumberFormat="1" applyFont="1" applyBorder="1" applyAlignment="1" applyProtection="1">
      <alignment horizontal="left" vertical="top" wrapText="1"/>
    </xf>
    <xf numFmtId="0" fontId="0" fillId="0" borderId="2" xfId="0" applyNumberFormat="1" applyFont="1" applyBorder="1" applyAlignment="1" applyProtection="1">
      <alignment horizontal="center" vertical="top" wrapText="1"/>
    </xf>
    <xf numFmtId="0" fontId="0" fillId="0" borderId="1" xfId="0" applyNumberFormat="1" applyFont="1" applyBorder="1" applyAlignment="1" applyProtection="1">
      <alignment horizontal="left" vertical="top" wrapText="1"/>
    </xf>
    <xf numFmtId="49" fontId="18" fillId="0" borderId="0" xfId="0" applyFont="1" applyBorder="1" applyAlignment="1" applyProtection="1">
      <alignment horizontal="left" vertical="top" wrapText="1"/>
    </xf>
    <xf numFmtId="164" fontId="18" fillId="0" borderId="0" xfId="0" applyNumberFormat="1" applyFont="1" applyBorder="1" applyAlignment="1" applyProtection="1">
      <alignment horizontal="right" vertical="top" wrapText="1"/>
    </xf>
    <xf numFmtId="165" fontId="19" fillId="3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Border="1" applyAlignment="1" applyProtection="1">
      <alignment horizontal="left" vertical="top" wrapText="1"/>
    </xf>
    <xf numFmtId="49" fontId="0" fillId="0" borderId="0" xfId="0" applyProtection="1"/>
    <xf numFmtId="0" fontId="0" fillId="0" borderId="18" xfId="0" applyNumberFormat="1" applyBorder="1" applyAlignment="1" applyProtection="1">
      <alignment horizontal="left" vertical="top" wrapText="1"/>
    </xf>
    <xf numFmtId="0" fontId="0" fillId="0" borderId="20" xfId="0" applyNumberFormat="1" applyBorder="1" applyAlignment="1" applyProtection="1">
      <alignment horizontal="left" vertical="top" wrapText="1"/>
    </xf>
    <xf numFmtId="0" fontId="0" fillId="0" borderId="21" xfId="0" applyNumberFormat="1" applyBorder="1" applyAlignment="1" applyProtection="1">
      <alignment horizontal="left" vertical="top" wrapText="1"/>
    </xf>
    <xf numFmtId="49" fontId="18" fillId="0" borderId="0" xfId="0" applyFont="1" applyBorder="1" applyAlignment="1" applyProtection="1">
      <alignment horizontal="left" vertical="top" wrapText="1"/>
    </xf>
    <xf numFmtId="49" fontId="0" fillId="0" borderId="0" xfId="0" applyProtection="1"/>
  </cellXfs>
  <cellStyles count="45">
    <cellStyle name="ArtDescriptif" xfId="28"/>
    <cellStyle name="ArtLibelleCond" xfId="27"/>
    <cellStyle name="ArtNote1" xfId="29"/>
    <cellStyle name="ArtNote2" xfId="30"/>
    <cellStyle name="ArtNote3" xfId="31"/>
    <cellStyle name="ArtNote4" xfId="32"/>
    <cellStyle name="ArtNote5" xfId="33"/>
    <cellStyle name="ArtQuantite" xfId="34"/>
    <cellStyle name="ArtTitre" xfId="26"/>
    <cellStyle name="ChapDescriptif0" xfId="7"/>
    <cellStyle name="ChapDescriptif1" xfId="11"/>
    <cellStyle name="ChapDescriptif2" xfId="15"/>
    <cellStyle name="ChapDescriptif3" xfId="19"/>
    <cellStyle name="ChapDescriptif4" xfId="23"/>
    <cellStyle name="ChapNote0" xfId="8"/>
    <cellStyle name="ChapNote1" xfId="12"/>
    <cellStyle name="ChapNote2" xfId="16"/>
    <cellStyle name="ChapNote3" xfId="20"/>
    <cellStyle name="ChapNote4" xfId="24"/>
    <cellStyle name="ChapRecap0" xfId="9"/>
    <cellStyle name="ChapRecap1" xfId="13"/>
    <cellStyle name="ChapRecap2" xfId="17"/>
    <cellStyle name="ChapRecap3" xfId="21"/>
    <cellStyle name="ChapRecap4" xfId="25"/>
    <cellStyle name="ChapTitre0" xfId="6"/>
    <cellStyle name="ChapTitre1" xfId="10"/>
    <cellStyle name="ChapTitre2" xfId="14"/>
    <cellStyle name="ChapTitre3" xfId="18"/>
    <cellStyle name="ChapTitre4" xfId="22"/>
    <cellStyle name="DQLocQuantNonLoc" xfId="42"/>
    <cellStyle name="DQLocRefClass" xfId="41"/>
    <cellStyle name="DQLocStruct" xfId="43"/>
    <cellStyle name="DQMinutes" xfId="44"/>
    <cellStyle name="LocGen" xfId="36"/>
    <cellStyle name="LocLit" xfId="38"/>
    <cellStyle name="LocRefClass" xfId="37"/>
    <cellStyle name="LocSignetRep" xfId="40"/>
    <cellStyle name="LocStrRecap0" xfId="3"/>
    <cellStyle name="LocStrRecap1" xfId="5"/>
    <cellStyle name="LocStrTexte0" xfId="2"/>
    <cellStyle name="LocStrTexte1" xfId="4"/>
    <cellStyle name="LocStruct" xfId="39"/>
    <cellStyle name="LocTitre" xfId="35"/>
    <cellStyle name="Normal" xfId="0" builtinId="0"/>
    <cellStyle name="Numerota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128974</xdr:rowOff>
    </xdr:from>
    <xdr:to>
      <xdr:col>0</xdr:col>
      <xdr:colOff>6624000</xdr:colOff>
      <xdr:row>5</xdr:row>
      <xdr:rowOff>143778</xdr:rowOff>
    </xdr:to>
    <xdr:sp macro="" textlink="">
      <xdr:nvSpPr>
        <xdr:cNvPr id="3" name="Forme1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0" y="128974"/>
          <a:ext cx="6642157" cy="9673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endParaRPr sz="500" b="1">
            <a:solidFill>
              <a:srgbClr val="000000"/>
            </a:solidFill>
            <a:latin typeface=""/>
          </a:endParaRPr>
        </a:p>
        <a:p>
          <a:pPr algn="ctr"/>
          <a:r>
            <a:rPr lang="fr-FR" sz="1000" b="0" i="0" u="sng">
              <a:solidFill>
                <a:srgbClr val="000000"/>
              </a:solidFill>
              <a:latin typeface="Calibri"/>
            </a:rPr>
            <a:t>Maître d'Ouvrage</a:t>
          </a:r>
          <a:r>
            <a:rPr lang="fr-FR" sz="1000" b="0" i="0">
              <a:solidFill>
                <a:srgbClr val="000000"/>
              </a:solidFill>
              <a:latin typeface="Calibri"/>
            </a:rPr>
            <a:t>: </a:t>
          </a:r>
        </a:p>
        <a:p>
          <a:pPr algn="ctr"/>
          <a:r>
            <a:rPr lang="fr-FR" sz="1500" b="1" i="0">
              <a:solidFill>
                <a:srgbClr val="000000"/>
              </a:solidFill>
              <a:latin typeface="Calibri"/>
            </a:rPr>
            <a:t>COMMUNE DE VEUREY VOROIZE</a:t>
          </a:r>
        </a:p>
        <a:p>
          <a:pPr algn="ctr"/>
          <a:r>
            <a:rPr lang="fr-FR" sz="1500" b="1" i="0">
              <a:solidFill>
                <a:srgbClr val="000000"/>
              </a:solidFill>
              <a:latin typeface="Calibri"/>
            </a:rPr>
            <a:t>2 rue de la Gilbertière</a:t>
          </a:r>
        </a:p>
        <a:p>
          <a:pPr algn="ctr"/>
          <a:r>
            <a:rPr lang="fr-FR" sz="1500" b="1" i="0">
              <a:solidFill>
                <a:srgbClr val="000000"/>
              </a:solidFill>
              <a:latin typeface="Calibri"/>
            </a:rPr>
            <a:t>38113 VEUREY-VOROIZE</a:t>
          </a:r>
        </a:p>
        <a:p>
          <a:pPr algn="ctr"/>
          <a:endParaRPr sz="80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absolute">
    <xdr:from>
      <xdr:col>0</xdr:col>
      <xdr:colOff>2772000</xdr:colOff>
      <xdr:row>6</xdr:row>
      <xdr:rowOff>17765</xdr:rowOff>
    </xdr:from>
    <xdr:to>
      <xdr:col>0</xdr:col>
      <xdr:colOff>6624000</xdr:colOff>
      <xdr:row>17</xdr:row>
      <xdr:rowOff>34213</xdr:rowOff>
    </xdr:to>
    <xdr:sp macro="" textlink="">
      <xdr:nvSpPr>
        <xdr:cNvPr id="4" name="Forme2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2772939" y="1160765"/>
          <a:ext cx="3869217" cy="2111948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endParaRPr sz="1000" b="1">
            <a:solidFill>
              <a:srgbClr val="000000"/>
            </a:solidFill>
            <a:latin typeface="Calibri"/>
          </a:endParaRPr>
        </a:p>
        <a:p>
          <a:pPr algn="ctr"/>
          <a:r>
            <a:rPr lang="fr-FR" sz="2600" b="1" i="0">
              <a:solidFill>
                <a:srgbClr val="000000"/>
              </a:solidFill>
              <a:latin typeface="Calibri"/>
            </a:rPr>
            <a:t>Réhabilitation et transformation de lancienne cure en 3 logements</a:t>
          </a:r>
        </a:p>
        <a:p>
          <a:pPr algn="ctr"/>
          <a:endParaRPr sz="2400">
            <a:solidFill>
              <a:srgbClr val="000000"/>
            </a:solidFill>
            <a:latin typeface="Calibri"/>
          </a:endParaRPr>
        </a:p>
        <a:p>
          <a:pPr algn="ctr"/>
          <a:endParaRPr sz="1000">
            <a:solidFill>
              <a:srgbClr val="000000"/>
            </a:solidFill>
            <a:latin typeface="Calibri"/>
          </a:endParaRPr>
        </a:p>
        <a:p>
          <a:pPr algn="ctr"/>
          <a:endParaRPr sz="2000">
            <a:solidFill>
              <a:srgbClr val="000000"/>
            </a:solidFill>
            <a:latin typeface="Calibri"/>
          </a:endParaRPr>
        </a:p>
        <a:p>
          <a:pPr algn="ctr"/>
          <a:r>
            <a:rPr lang="fr-FR" sz="2000" b="0" i="0">
              <a:solidFill>
                <a:srgbClr val="000000"/>
              </a:solidFill>
              <a:latin typeface="Calibri"/>
            </a:rPr>
            <a:t>à </a:t>
          </a:r>
          <a:r>
            <a:rPr lang="fr-FR" sz="2200" b="1" i="0">
              <a:solidFill>
                <a:srgbClr val="000000"/>
              </a:solidFill>
              <a:latin typeface="Calibri"/>
            </a:rPr>
            <a:t>Veurey-Voroize (38113)</a:t>
          </a:r>
        </a:p>
        <a:p>
          <a:pPr algn="ctr"/>
          <a:endParaRPr sz="80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absolute">
    <xdr:from>
      <xdr:col>0</xdr:col>
      <xdr:colOff>5112000</xdr:colOff>
      <xdr:row>43</xdr:row>
      <xdr:rowOff>175683</xdr:rowOff>
    </xdr:from>
    <xdr:to>
      <xdr:col>0</xdr:col>
      <xdr:colOff>6624000</xdr:colOff>
      <xdr:row>45</xdr:row>
      <xdr:rowOff>4265</xdr:rowOff>
    </xdr:to>
    <xdr:sp macro="" textlink="">
      <xdr:nvSpPr>
        <xdr:cNvPr id="5" name="Forme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5142835" y="8367183"/>
          <a:ext cx="1499322" cy="209583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ctr"/>
        <a:lstStyle/>
        <a:p>
          <a:pPr algn="r"/>
          <a:r>
            <a:rPr lang="fr-FR" sz="900" b="1" i="0">
              <a:solidFill>
                <a:srgbClr val="000000"/>
              </a:solidFill>
              <a:latin typeface="Calibri"/>
            </a:rPr>
            <a:t>27 avril 2020</a:t>
          </a:r>
        </a:p>
      </xdr:txBody>
    </xdr:sp>
    <xdr:clientData/>
  </xdr:twoCellAnchor>
  <xdr:twoCellAnchor editAs="absolute">
    <xdr:from>
      <xdr:col>0</xdr:col>
      <xdr:colOff>216000</xdr:colOff>
      <xdr:row>6</xdr:row>
      <xdr:rowOff>90620</xdr:rowOff>
    </xdr:from>
    <xdr:to>
      <xdr:col>0</xdr:col>
      <xdr:colOff>2700000</xdr:colOff>
      <xdr:row>16</xdr:row>
      <xdr:rowOff>55128</xdr:rowOff>
    </xdr:to>
    <xdr:pic>
      <xdr:nvPicPr>
        <xdr:cNvPr id="6" name="Forme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04" y="1233620"/>
          <a:ext cx="69" cy="52"/>
        </a:xfrm>
        <a:prstGeom prst="rect">
          <a:avLst/>
        </a:prstGeom>
      </xdr:spPr>
    </xdr:pic>
    <xdr:clientData/>
  </xdr:twoCellAnchor>
  <xdr:twoCellAnchor editAs="absolute">
    <xdr:from>
      <xdr:col>0</xdr:col>
      <xdr:colOff>72000</xdr:colOff>
      <xdr:row>18</xdr:row>
      <xdr:rowOff>53296</xdr:rowOff>
    </xdr:from>
    <xdr:to>
      <xdr:col>0</xdr:col>
      <xdr:colOff>6552000</xdr:colOff>
      <xdr:row>24</xdr:row>
      <xdr:rowOff>103304</xdr:rowOff>
    </xdr:to>
    <xdr:sp macro="" textlink="">
      <xdr:nvSpPr>
        <xdr:cNvPr id="7" name="Forme5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80609" y="3482296"/>
          <a:ext cx="6480939" cy="1193009"/>
        </a:xfrm>
        <a:prstGeom prst="roundRect">
          <a:avLst>
            <a:gd name="adj" fmla="val 6670"/>
          </a:avLst>
        </a:prstGeom>
        <a:gradFill>
          <a:gsLst>
            <a:gs pos="0">
              <a:srgbClr val="F7B30F"/>
            </a:gs>
            <a:gs pos="100000">
              <a:srgbClr val="FFFFFF"/>
            </a:gs>
          </a:gsLst>
          <a:lin ang="0" scaled="0"/>
        </a:gradFill>
        <a:ln w="0">
          <a:solidFill>
            <a:srgbClr val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7B30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32243" tIns="32243" rIns="32243" bIns="32243" rtlCol="0" anchor="ctr"/>
        <a:lstStyle/>
        <a:p>
          <a:pPr algn="ctr"/>
          <a:r>
            <a:rPr lang="fr-FR" sz="2600" b="1" i="0">
              <a:solidFill>
                <a:srgbClr val="000000"/>
              </a:solidFill>
              <a:latin typeface="Calibri"/>
            </a:rPr>
            <a:t>DPGF Phase DCE</a:t>
          </a:r>
        </a:p>
        <a:p>
          <a:pPr algn="ctr"/>
          <a:r>
            <a:rPr lang="fr-FR" sz="2600" b="1" i="0">
              <a:solidFill>
                <a:srgbClr val="000000"/>
              </a:solidFill>
              <a:latin typeface="Calibri"/>
            </a:rPr>
            <a:t>CHARPENTE - COUVERTURE</a:t>
          </a:r>
        </a:p>
      </xdr:txBody>
    </xdr:sp>
    <xdr:clientData/>
  </xdr:twoCellAnchor>
  <xdr:twoCellAnchor editAs="absolute">
    <xdr:from>
      <xdr:col>0</xdr:col>
      <xdr:colOff>4464000</xdr:colOff>
      <xdr:row>44</xdr:row>
      <xdr:rowOff>162522</xdr:rowOff>
    </xdr:from>
    <xdr:to>
      <xdr:col>0</xdr:col>
      <xdr:colOff>6624000</xdr:colOff>
      <xdr:row>45</xdr:row>
      <xdr:rowOff>181604</xdr:rowOff>
    </xdr:to>
    <xdr:sp macro="" textlink="">
      <xdr:nvSpPr>
        <xdr:cNvPr id="8" name="Forme6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4465722" y="8544522"/>
          <a:ext cx="2176435" cy="209583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ctr"/>
        <a:lstStyle/>
        <a:p>
          <a:pPr algn="r"/>
          <a:r>
            <a:rPr lang="fr-FR" sz="800" b="0" i="0">
              <a:solidFill>
                <a:srgbClr val="000000"/>
              </a:solidFill>
              <a:latin typeface="Calibri"/>
            </a:rPr>
            <a:t>Affaire n° 19-041 -  </a:t>
          </a:r>
        </a:p>
      </xdr:txBody>
    </xdr:sp>
    <xdr:clientData/>
  </xdr:twoCellAnchor>
  <xdr:twoCellAnchor editAs="absolute">
    <xdr:from>
      <xdr:col>0</xdr:col>
      <xdr:colOff>0</xdr:colOff>
      <xdr:row>47</xdr:row>
      <xdr:rowOff>74674</xdr:rowOff>
    </xdr:from>
    <xdr:to>
      <xdr:col>0</xdr:col>
      <xdr:colOff>6624000</xdr:colOff>
      <xdr:row>49</xdr:row>
      <xdr:rowOff>16109</xdr:rowOff>
    </xdr:to>
    <xdr:sp macro="" textlink="">
      <xdr:nvSpPr>
        <xdr:cNvPr id="9" name="Forme7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0" y="9028174"/>
          <a:ext cx="6642157" cy="322435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ctr"/>
        <a:lstStyle/>
        <a:p>
          <a:pPr algn="ctr"/>
          <a:r>
            <a:rPr lang="fr-FR" sz="600" b="1" i="0">
              <a:solidFill>
                <a:srgbClr val="909090"/>
              </a:solidFill>
              <a:latin typeface="MS Shell Dlg"/>
            </a:rPr>
            <a:t>ESEB .. 7 rue de la Poste 38170 SEYSSINET-PARISET .. Tél : 04 76 96 68 46 .. Tcp : 04 76 48 03 03 .. contact@eseb.fr .. www.eseb.fr</a:t>
          </a:r>
        </a:p>
        <a:p>
          <a:pPr algn="ctr"/>
          <a:r>
            <a:rPr lang="fr-FR" sz="600" b="1" i="0">
              <a:solidFill>
                <a:srgbClr val="909090"/>
              </a:solidFill>
              <a:latin typeface="MS Shell Dlg"/>
            </a:rPr>
            <a:t>SAS au capital de 84 000 euros - RCS Grenoble 442892790</a:t>
          </a:r>
        </a:p>
      </xdr:txBody>
    </xdr:sp>
    <xdr:clientData/>
  </xdr:twoCellAnchor>
  <xdr:twoCellAnchor editAs="absolute">
    <xdr:from>
      <xdr:col>0</xdr:col>
      <xdr:colOff>1044000</xdr:colOff>
      <xdr:row>0</xdr:row>
      <xdr:rowOff>96730</xdr:rowOff>
    </xdr:from>
    <xdr:to>
      <xdr:col>0</xdr:col>
      <xdr:colOff>1800000</xdr:colOff>
      <xdr:row>4</xdr:row>
      <xdr:rowOff>11843</xdr:rowOff>
    </xdr:to>
    <xdr:pic>
      <xdr:nvPicPr>
        <xdr:cNvPr id="10" name="Forme8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035" y="96730"/>
          <a:ext cx="21" cy="19"/>
        </a:xfrm>
        <a:prstGeom prst="rect">
          <a:avLst/>
        </a:prstGeom>
      </xdr:spPr>
    </xdr:pic>
    <xdr:clientData/>
  </xdr:twoCellAnchor>
  <xdr:twoCellAnchor editAs="absolute">
    <xdr:from>
      <xdr:col>0</xdr:col>
      <xdr:colOff>72000</xdr:colOff>
      <xdr:row>26</xdr:row>
      <xdr:rowOff>189835</xdr:rowOff>
    </xdr:from>
    <xdr:to>
      <xdr:col>0</xdr:col>
      <xdr:colOff>3240000</xdr:colOff>
      <xdr:row>32</xdr:row>
      <xdr:rowOff>14139</xdr:rowOff>
    </xdr:to>
    <xdr:sp macro="" textlink="">
      <xdr:nvSpPr>
        <xdr:cNvPr id="11" name="Forme9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80609" y="5142835"/>
          <a:ext cx="3175983" cy="967304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Architecte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CATHERINE PICHAT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2 rue Saint Laurent - 38100 GRENOBLE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07 86 29 42 58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catherine.pichat@gmail.com</a:t>
          </a:r>
        </a:p>
      </xdr:txBody>
    </xdr:sp>
    <xdr:clientData/>
  </xdr:twoCellAnchor>
  <xdr:twoCellAnchor editAs="absolute">
    <xdr:from>
      <xdr:col>0</xdr:col>
      <xdr:colOff>108000</xdr:colOff>
      <xdr:row>45</xdr:row>
      <xdr:rowOff>100996</xdr:rowOff>
    </xdr:from>
    <xdr:to>
      <xdr:col>0</xdr:col>
      <xdr:colOff>756000</xdr:colOff>
      <xdr:row>48</xdr:row>
      <xdr:rowOff>190487</xdr:rowOff>
    </xdr:to>
    <xdr:pic>
      <xdr:nvPicPr>
        <xdr:cNvPr id="12" name="Forme10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74" y="8673496"/>
          <a:ext cx="17" cy="18"/>
        </a:xfrm>
        <a:prstGeom prst="rect">
          <a:avLst/>
        </a:prstGeom>
      </xdr:spPr>
    </xdr:pic>
    <xdr:clientData/>
  </xdr:twoCellAnchor>
  <xdr:twoCellAnchor editAs="absolute">
    <xdr:from>
      <xdr:col>0</xdr:col>
      <xdr:colOff>3384000</xdr:colOff>
      <xdr:row>26</xdr:row>
      <xdr:rowOff>189835</xdr:rowOff>
    </xdr:from>
    <xdr:to>
      <xdr:col>0</xdr:col>
      <xdr:colOff>6552000</xdr:colOff>
      <xdr:row>32</xdr:row>
      <xdr:rowOff>14139</xdr:rowOff>
    </xdr:to>
    <xdr:sp macro="" textlink="">
      <xdr:nvSpPr>
        <xdr:cNvPr id="13" name="Forme11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3417809" y="5142835"/>
          <a:ext cx="3159861" cy="967304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Architecte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MEMO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1 rue des Pins - 38100 GRENOBLE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09 67 80 60 49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contact@memo-architecture.com</a:t>
          </a:r>
        </a:p>
      </xdr:txBody>
    </xdr:sp>
    <xdr:clientData/>
  </xdr:twoCellAnchor>
  <xdr:twoCellAnchor editAs="absolute">
    <xdr:from>
      <xdr:col>0</xdr:col>
      <xdr:colOff>72000</xdr:colOff>
      <xdr:row>32</xdr:row>
      <xdr:rowOff>110870</xdr:rowOff>
    </xdr:from>
    <xdr:to>
      <xdr:col>0</xdr:col>
      <xdr:colOff>3240000</xdr:colOff>
      <xdr:row>37</xdr:row>
      <xdr:rowOff>109552</xdr:rowOff>
    </xdr:to>
    <xdr:sp macro="" textlink="">
      <xdr:nvSpPr>
        <xdr:cNvPr id="14" name="Forme12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80609" y="6206870"/>
          <a:ext cx="3159861" cy="951183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Economie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ESEB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7 rue de la Poste - 38170 SEYSSINET-PARISET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96 68 46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contact@eseb.fr</a:t>
          </a:r>
        </a:p>
      </xdr:txBody>
    </xdr:sp>
    <xdr:clientData/>
  </xdr:twoCellAnchor>
  <xdr:twoCellAnchor editAs="absolute">
    <xdr:from>
      <xdr:col>0</xdr:col>
      <xdr:colOff>3384000</xdr:colOff>
      <xdr:row>32</xdr:row>
      <xdr:rowOff>126991</xdr:rowOff>
    </xdr:from>
    <xdr:to>
      <xdr:col>0</xdr:col>
      <xdr:colOff>6552000</xdr:colOff>
      <xdr:row>37</xdr:row>
      <xdr:rowOff>125674</xdr:rowOff>
    </xdr:to>
    <xdr:sp macro="" textlink="">
      <xdr:nvSpPr>
        <xdr:cNvPr id="15" name="Forme1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3417809" y="6222991"/>
          <a:ext cx="3159861" cy="951183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Structure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CTG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110 cours Libération - 38100 GRENOBLE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96 42 83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contact@bectg.fr</a:t>
          </a:r>
        </a:p>
      </xdr:txBody>
    </xdr:sp>
    <xdr:clientData/>
  </xdr:twoCellAnchor>
  <xdr:twoCellAnchor editAs="absolute">
    <xdr:from>
      <xdr:col>0</xdr:col>
      <xdr:colOff>72000</xdr:colOff>
      <xdr:row>38</xdr:row>
      <xdr:rowOff>31904</xdr:rowOff>
    </xdr:from>
    <xdr:to>
      <xdr:col>0</xdr:col>
      <xdr:colOff>3240000</xdr:colOff>
      <xdr:row>42</xdr:row>
      <xdr:rowOff>172722</xdr:rowOff>
    </xdr:to>
    <xdr:sp macro="" textlink="">
      <xdr:nvSpPr>
        <xdr:cNvPr id="16" name="Forme1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80609" y="7270904"/>
          <a:ext cx="3159861" cy="902817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Fluides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JPG CONSEIL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1 rue Flora Tristan - 38400 SAINT MARTIN D'HERES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08 97 62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jallel.azib@jpgconseil.com</a:t>
          </a:r>
        </a:p>
      </xdr:txBody>
    </xdr:sp>
    <xdr:clientData/>
  </xdr:twoCellAnchor>
  <xdr:twoCellAnchor editAs="absolute">
    <xdr:from>
      <xdr:col>0</xdr:col>
      <xdr:colOff>3384000</xdr:colOff>
      <xdr:row>38</xdr:row>
      <xdr:rowOff>31904</xdr:rowOff>
    </xdr:from>
    <xdr:to>
      <xdr:col>0</xdr:col>
      <xdr:colOff>6552000</xdr:colOff>
      <xdr:row>42</xdr:row>
      <xdr:rowOff>172722</xdr:rowOff>
    </xdr:to>
    <xdr:sp macro="" textlink="">
      <xdr:nvSpPr>
        <xdr:cNvPr id="17" name="Forme15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3417809" y="7270904"/>
          <a:ext cx="3159861" cy="902817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Electricité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AXIOME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355 rue Victor Cassien - 38340 VOREPPE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50 00 07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contact@axiome-iec.fr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80608</xdr:rowOff>
    </xdr:from>
    <xdr:to>
      <xdr:col>5</xdr:col>
      <xdr:colOff>698500</xdr:colOff>
      <xdr:row>0</xdr:row>
      <xdr:rowOff>400050</xdr:rowOff>
    </xdr:to>
    <xdr:sp macro="" textlink="">
      <xdr:nvSpPr>
        <xdr:cNvPr id="3" name="Forme1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0" y="80608"/>
          <a:ext cx="6470650" cy="319442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1100" b="1" i="0">
              <a:solidFill>
                <a:srgbClr val="000000"/>
              </a:solidFill>
              <a:latin typeface="Calibri"/>
            </a:rPr>
            <a:t>Réhabilitation et transformation de lancienne cure en 3 logements à Veurey-Voroize (38113) - </a:t>
          </a:r>
        </a:p>
      </xdr:txBody>
    </xdr:sp>
    <xdr:clientData/>
  </xdr:twoCellAnchor>
  <xdr:twoCellAnchor editAs="absolute">
    <xdr:from>
      <xdr:col>0</xdr:col>
      <xdr:colOff>44450</xdr:colOff>
      <xdr:row>0</xdr:row>
      <xdr:rowOff>457201</xdr:rowOff>
    </xdr:from>
    <xdr:to>
      <xdr:col>5</xdr:col>
      <xdr:colOff>755650</xdr:colOff>
      <xdr:row>0</xdr:row>
      <xdr:rowOff>733277</xdr:rowOff>
    </xdr:to>
    <xdr:sp macro="" textlink="">
      <xdr:nvSpPr>
        <xdr:cNvPr id="4" name="Forme2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SpPr/>
      </xdr:nvSpPr>
      <xdr:spPr>
        <a:xfrm>
          <a:off x="44450" y="457201"/>
          <a:ext cx="6483350" cy="276076"/>
        </a:xfrm>
        <a:prstGeom prst="rect">
          <a:avLst/>
        </a:prstGeom>
        <a:solidFill>
          <a:srgbClr val="FFFFFF"/>
        </a:solidFill>
        <a:ln w="0">
          <a:solidFill>
            <a:srgbClr val="999999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1100" b="1" i="0">
              <a:solidFill>
                <a:srgbClr val="000000"/>
              </a:solidFill>
              <a:latin typeface="Calibri"/>
            </a:rPr>
            <a:t>Lot N°03 CHARPENTE - COUVERTURE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A47" sqref="A47"/>
    </sheetView>
  </sheetViews>
  <sheetFormatPr baseColWidth="10" defaultColWidth="10.7265625" defaultRowHeight="14.5" x14ac:dyDescent="0.35"/>
  <cols>
    <col min="1" max="1" width="111.1796875" customWidth="1"/>
    <col min="2" max="2" width="10.7265625" customWidth="1"/>
  </cols>
  <sheetData/>
  <printOptions horizontalCentered="1"/>
  <pageMargins left="0.08" right="0.08" top="0.08" bottom="0.08" header="0.76" footer="0.76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Z68"/>
  <sheetViews>
    <sheetView showGridLines="0" tabSelected="1" workbookViewId="0">
      <pane xSplit="2" ySplit="2" topLeftCell="C18" activePane="bottomRight" state="frozen"/>
      <selection activeCell="A47" sqref="A47"/>
      <selection pane="topRight" activeCell="A47" sqref="A47"/>
      <selection pane="bottomLeft" activeCell="A47" sqref="A47"/>
      <selection pane="bottomRight" activeCell="A47" sqref="A47"/>
    </sheetView>
  </sheetViews>
  <sheetFormatPr baseColWidth="10" defaultColWidth="10.7265625" defaultRowHeight="14.5" x14ac:dyDescent="0.35"/>
  <cols>
    <col min="1" max="1" width="9.7265625" customWidth="1"/>
    <col min="2" max="2" width="46.7265625" customWidth="1"/>
    <col min="3" max="3" width="4.7265625" customWidth="1"/>
    <col min="4" max="5" width="10.7265625" customWidth="1"/>
    <col min="6" max="6" width="12.1796875" customWidth="1"/>
    <col min="7" max="7" width="10.7265625" customWidth="1"/>
    <col min="701" max="703" width="10.7265625" customWidth="1"/>
  </cols>
  <sheetData>
    <row r="1" spans="1:702" ht="69.400000000000006" customHeight="1" x14ac:dyDescent="0.35">
      <c r="A1" s="44"/>
      <c r="B1" s="45"/>
      <c r="C1" s="45"/>
      <c r="D1" s="45"/>
      <c r="E1" s="45"/>
      <c r="F1" s="46"/>
      <c r="G1" s="2"/>
    </row>
    <row r="2" spans="1:702" ht="29" x14ac:dyDescent="0.35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</row>
    <row r="3" spans="1:702" x14ac:dyDescent="0.35">
      <c r="A3" s="1"/>
      <c r="B3" s="9"/>
      <c r="C3" s="10"/>
      <c r="D3" s="10"/>
      <c r="E3" s="10"/>
      <c r="F3" s="11"/>
      <c r="G3" s="8"/>
    </row>
    <row r="4" spans="1:702" ht="15.5" x14ac:dyDescent="0.35">
      <c r="A4" s="12" t="s">
        <v>5</v>
      </c>
      <c r="B4" s="13" t="s">
        <v>6</v>
      </c>
      <c r="C4" s="14"/>
      <c r="D4" s="14"/>
      <c r="E4" s="14"/>
      <c r="F4" s="15"/>
      <c r="G4" s="8"/>
      <c r="ZY4" t="s">
        <v>7</v>
      </c>
    </row>
    <row r="5" spans="1:702" x14ac:dyDescent="0.35">
      <c r="A5" s="16" t="s">
        <v>8</v>
      </c>
      <c r="B5" s="17" t="s">
        <v>9</v>
      </c>
      <c r="C5" s="18"/>
      <c r="D5" s="14"/>
      <c r="E5" s="14"/>
      <c r="F5" s="15"/>
      <c r="G5" s="8"/>
      <c r="ZY5" t="s">
        <v>10</v>
      </c>
    </row>
    <row r="6" spans="1:702" ht="29" x14ac:dyDescent="0.35">
      <c r="A6" s="19" t="s">
        <v>11</v>
      </c>
      <c r="B6" s="20" t="s">
        <v>12</v>
      </c>
      <c r="C6" s="18"/>
      <c r="D6" s="14"/>
      <c r="E6" s="14"/>
      <c r="F6" s="15"/>
      <c r="G6" s="8"/>
      <c r="ZY6" t="s">
        <v>13</v>
      </c>
    </row>
    <row r="7" spans="1:702" ht="203" x14ac:dyDescent="0.35">
      <c r="A7" s="21"/>
      <c r="B7" s="22" t="s">
        <v>14</v>
      </c>
      <c r="C7" s="23" t="s">
        <v>15</v>
      </c>
      <c r="D7" s="24">
        <v>136</v>
      </c>
      <c r="E7" s="24"/>
      <c r="F7" s="25">
        <f t="shared" ref="F7:F12" si="0">ROUND(D7*E7,2)</f>
        <v>0</v>
      </c>
      <c r="G7" s="8"/>
      <c r="ZY7" t="s">
        <v>16</v>
      </c>
      <c r="ZZ7" t="s">
        <v>17</v>
      </c>
    </row>
    <row r="8" spans="1:702" x14ac:dyDescent="0.35">
      <c r="A8" s="21"/>
      <c r="B8" s="22" t="s">
        <v>18</v>
      </c>
      <c r="C8" s="23" t="s">
        <v>19</v>
      </c>
      <c r="D8" s="24">
        <v>1</v>
      </c>
      <c r="E8" s="24"/>
      <c r="F8" s="25">
        <f t="shared" si="0"/>
        <v>0</v>
      </c>
      <c r="G8" s="8"/>
      <c r="ZY8" t="s">
        <v>20</v>
      </c>
      <c r="ZZ8" t="s">
        <v>21</v>
      </c>
    </row>
    <row r="9" spans="1:702" ht="29" x14ac:dyDescent="0.35">
      <c r="A9" s="21"/>
      <c r="B9" s="22" t="s">
        <v>22</v>
      </c>
      <c r="C9" s="23" t="s">
        <v>23</v>
      </c>
      <c r="D9" s="24">
        <v>1</v>
      </c>
      <c r="E9" s="24"/>
      <c r="F9" s="25">
        <f t="shared" si="0"/>
        <v>0</v>
      </c>
      <c r="G9" s="8"/>
      <c r="ZY9" t="s">
        <v>24</v>
      </c>
      <c r="ZZ9" t="s">
        <v>25</v>
      </c>
    </row>
    <row r="10" spans="1:702" ht="29" x14ac:dyDescent="0.35">
      <c r="A10" s="21"/>
      <c r="B10" s="22" t="s">
        <v>26</v>
      </c>
      <c r="C10" s="23" t="s">
        <v>27</v>
      </c>
      <c r="D10" s="24">
        <v>1</v>
      </c>
      <c r="E10" s="24"/>
      <c r="F10" s="25">
        <f t="shared" si="0"/>
        <v>0</v>
      </c>
      <c r="G10" s="8"/>
      <c r="ZY10" t="s">
        <v>28</v>
      </c>
      <c r="ZZ10" t="s">
        <v>29</v>
      </c>
    </row>
    <row r="11" spans="1:702" ht="29" x14ac:dyDescent="0.35">
      <c r="A11" s="21"/>
      <c r="B11" s="22" t="s">
        <v>30</v>
      </c>
      <c r="C11" s="23" t="s">
        <v>31</v>
      </c>
      <c r="D11" s="24">
        <v>1</v>
      </c>
      <c r="E11" s="24"/>
      <c r="F11" s="25">
        <f t="shared" si="0"/>
        <v>0</v>
      </c>
      <c r="G11" s="8"/>
      <c r="ZY11" t="s">
        <v>32</v>
      </c>
      <c r="ZZ11" t="s">
        <v>33</v>
      </c>
    </row>
    <row r="12" spans="1:702" ht="29" x14ac:dyDescent="0.35">
      <c r="A12" s="21"/>
      <c r="B12" s="22" t="s">
        <v>34</v>
      </c>
      <c r="C12" s="23" t="s">
        <v>35</v>
      </c>
      <c r="D12" s="24">
        <v>2</v>
      </c>
      <c r="E12" s="24"/>
      <c r="F12" s="25">
        <f t="shared" si="0"/>
        <v>0</v>
      </c>
      <c r="G12" s="8"/>
      <c r="ZY12" t="s">
        <v>36</v>
      </c>
      <c r="ZZ12" t="s">
        <v>37</v>
      </c>
    </row>
    <row r="13" spans="1:702" x14ac:dyDescent="0.35">
      <c r="A13" s="19" t="s">
        <v>38</v>
      </c>
      <c r="B13" s="20" t="s">
        <v>39</v>
      </c>
      <c r="C13" s="18"/>
      <c r="D13" s="14"/>
      <c r="E13" s="14"/>
      <c r="F13" s="15"/>
      <c r="G13" s="8"/>
      <c r="ZY13" t="s">
        <v>40</v>
      </c>
    </row>
    <row r="14" spans="1:702" x14ac:dyDescent="0.35">
      <c r="A14" s="21"/>
      <c r="B14" s="22" t="s">
        <v>41</v>
      </c>
      <c r="C14" s="23" t="s">
        <v>42</v>
      </c>
      <c r="D14" s="24">
        <v>6</v>
      </c>
      <c r="E14" s="24"/>
      <c r="F14" s="25">
        <f>ROUND(D14*E14,2)</f>
        <v>0</v>
      </c>
      <c r="G14" s="8"/>
      <c r="ZY14" t="s">
        <v>43</v>
      </c>
      <c r="ZZ14" t="s">
        <v>44</v>
      </c>
    </row>
    <row r="15" spans="1:702" x14ac:dyDescent="0.35">
      <c r="A15" s="21"/>
      <c r="B15" s="22" t="s">
        <v>45</v>
      </c>
      <c r="C15" s="23" t="s">
        <v>46</v>
      </c>
      <c r="D15" s="24">
        <v>44</v>
      </c>
      <c r="E15" s="24"/>
      <c r="F15" s="25">
        <f>ROUND(D15*E15,2)</f>
        <v>0</v>
      </c>
      <c r="G15" s="8"/>
      <c r="ZY15" t="s">
        <v>47</v>
      </c>
      <c r="ZZ15" t="s">
        <v>48</v>
      </c>
    </row>
    <row r="16" spans="1:702" x14ac:dyDescent="0.35">
      <c r="A16" s="19" t="s">
        <v>49</v>
      </c>
      <c r="B16" s="20" t="s">
        <v>50</v>
      </c>
      <c r="C16" s="18"/>
      <c r="D16" s="14"/>
      <c r="E16" s="14"/>
      <c r="F16" s="15"/>
      <c r="G16" s="8"/>
      <c r="ZY16" t="s">
        <v>51</v>
      </c>
    </row>
    <row r="17" spans="1:702" ht="29" x14ac:dyDescent="0.35">
      <c r="A17" s="21"/>
      <c r="B17" s="22" t="s">
        <v>52</v>
      </c>
      <c r="C17" s="23" t="s">
        <v>53</v>
      </c>
      <c r="D17" s="24">
        <v>35</v>
      </c>
      <c r="E17" s="24"/>
      <c r="F17" s="25">
        <f>ROUND(D17*E17,2)</f>
        <v>0</v>
      </c>
      <c r="G17" s="8"/>
      <c r="ZY17" t="s">
        <v>54</v>
      </c>
      <c r="ZZ17" t="s">
        <v>55</v>
      </c>
    </row>
    <row r="18" spans="1:702" x14ac:dyDescent="0.35">
      <c r="A18" s="19" t="s">
        <v>56</v>
      </c>
      <c r="B18" s="20" t="s">
        <v>57</v>
      </c>
      <c r="C18" s="18"/>
      <c r="D18" s="14"/>
      <c r="E18" s="14"/>
      <c r="F18" s="15"/>
      <c r="G18" s="8"/>
      <c r="ZY18" t="s">
        <v>58</v>
      </c>
    </row>
    <row r="19" spans="1:702" ht="29" x14ac:dyDescent="0.35">
      <c r="A19" s="21"/>
      <c r="B19" s="22" t="s">
        <v>59</v>
      </c>
      <c r="C19" s="23" t="s">
        <v>60</v>
      </c>
      <c r="D19" s="26">
        <v>1</v>
      </c>
      <c r="E19" s="24"/>
      <c r="F19" s="25">
        <f>ROUND(D19*E19,2)</f>
        <v>0</v>
      </c>
      <c r="G19" s="8"/>
      <c r="ZY19" t="s">
        <v>61</v>
      </c>
      <c r="ZZ19" t="s">
        <v>62</v>
      </c>
    </row>
    <row r="20" spans="1:702" x14ac:dyDescent="0.35">
      <c r="A20" s="19" t="s">
        <v>63</v>
      </c>
      <c r="B20" s="20" t="s">
        <v>64</v>
      </c>
      <c r="C20" s="18"/>
      <c r="D20" s="14"/>
      <c r="E20" s="14"/>
      <c r="F20" s="15"/>
      <c r="G20" s="8"/>
      <c r="ZY20" t="s">
        <v>65</v>
      </c>
    </row>
    <row r="21" spans="1:702" x14ac:dyDescent="0.35">
      <c r="A21" s="21"/>
      <c r="B21" s="22" t="s">
        <v>66</v>
      </c>
      <c r="C21" s="23" t="s">
        <v>15</v>
      </c>
      <c r="D21" s="26">
        <v>72</v>
      </c>
      <c r="E21" s="24"/>
      <c r="F21" s="25">
        <f>ROUND(D21*E21,2)</f>
        <v>0</v>
      </c>
      <c r="G21" s="8"/>
      <c r="ZY21" t="s">
        <v>67</v>
      </c>
      <c r="ZZ21" t="s">
        <v>68</v>
      </c>
    </row>
    <row r="22" spans="1:702" x14ac:dyDescent="0.35">
      <c r="A22" s="21"/>
      <c r="B22" s="22" t="s">
        <v>69</v>
      </c>
      <c r="C22" s="23" t="s">
        <v>70</v>
      </c>
      <c r="D22" s="26">
        <v>1</v>
      </c>
      <c r="E22" s="24"/>
      <c r="F22" s="25">
        <f>ROUND(D22*E22,2)</f>
        <v>0</v>
      </c>
      <c r="G22" s="8"/>
      <c r="ZY22" t="s">
        <v>71</v>
      </c>
      <c r="ZZ22" t="s">
        <v>72</v>
      </c>
    </row>
    <row r="23" spans="1:702" x14ac:dyDescent="0.35">
      <c r="A23" s="19" t="s">
        <v>73</v>
      </c>
      <c r="B23" s="20" t="s">
        <v>74</v>
      </c>
      <c r="C23" s="18"/>
      <c r="D23" s="14"/>
      <c r="E23" s="14"/>
      <c r="F23" s="15"/>
      <c r="G23" s="8"/>
      <c r="ZY23" t="s">
        <v>75</v>
      </c>
    </row>
    <row r="24" spans="1:702" x14ac:dyDescent="0.35">
      <c r="A24" s="21"/>
      <c r="B24" s="22" t="s">
        <v>76</v>
      </c>
      <c r="C24" s="23" t="s">
        <v>77</v>
      </c>
      <c r="D24" s="26">
        <v>192</v>
      </c>
      <c r="E24" s="24"/>
      <c r="F24" s="25">
        <f>ROUND(D24*E24,2)</f>
        <v>0</v>
      </c>
      <c r="G24" s="8"/>
      <c r="ZY24" t="s">
        <v>78</v>
      </c>
      <c r="ZZ24" t="s">
        <v>79</v>
      </c>
    </row>
    <row r="25" spans="1:702" x14ac:dyDescent="0.35">
      <c r="A25" s="19" t="s">
        <v>80</v>
      </c>
      <c r="B25" s="27" t="s">
        <v>81</v>
      </c>
      <c r="C25" s="18"/>
      <c r="D25" s="14"/>
      <c r="E25" s="14"/>
      <c r="F25" s="15"/>
      <c r="G25" s="8"/>
      <c r="ZY25" t="s">
        <v>82</v>
      </c>
    </row>
    <row r="26" spans="1:702" x14ac:dyDescent="0.35">
      <c r="A26" s="19" t="s">
        <v>83</v>
      </c>
      <c r="B26" s="20" t="s">
        <v>84</v>
      </c>
      <c r="C26" s="18"/>
      <c r="D26" s="14"/>
      <c r="E26" s="14"/>
      <c r="F26" s="15"/>
      <c r="G26" s="8"/>
      <c r="ZY26" t="s">
        <v>85</v>
      </c>
    </row>
    <row r="27" spans="1:702" x14ac:dyDescent="0.35">
      <c r="A27" s="21"/>
      <c r="B27" s="22" t="s">
        <v>86</v>
      </c>
      <c r="C27" s="23" t="s">
        <v>87</v>
      </c>
      <c r="D27" s="24">
        <v>136</v>
      </c>
      <c r="E27" s="24"/>
      <c r="F27" s="25">
        <f>ROUND(D27*E27,2)</f>
        <v>0</v>
      </c>
      <c r="G27" s="8"/>
      <c r="ZY27" t="s">
        <v>88</v>
      </c>
      <c r="ZZ27" t="s">
        <v>89</v>
      </c>
    </row>
    <row r="28" spans="1:702" ht="29" x14ac:dyDescent="0.35">
      <c r="A28" s="21"/>
      <c r="B28" s="22" t="s">
        <v>90</v>
      </c>
      <c r="C28" s="23" t="s">
        <v>91</v>
      </c>
      <c r="D28" s="26">
        <v>1</v>
      </c>
      <c r="E28" s="24"/>
      <c r="F28" s="25">
        <f>ROUND(D28*E28,2)</f>
        <v>0</v>
      </c>
      <c r="G28" s="8"/>
      <c r="ZY28" t="s">
        <v>92</v>
      </c>
      <c r="ZZ28" t="s">
        <v>93</v>
      </c>
    </row>
    <row r="29" spans="1:702" ht="29" x14ac:dyDescent="0.35">
      <c r="A29" s="21"/>
      <c r="B29" s="22" t="s">
        <v>94</v>
      </c>
      <c r="C29" s="23" t="s">
        <v>95</v>
      </c>
      <c r="D29" s="26">
        <v>1</v>
      </c>
      <c r="E29" s="24"/>
      <c r="F29" s="25">
        <f>ROUND(D29*E29,2)</f>
        <v>0</v>
      </c>
      <c r="G29" s="8"/>
      <c r="ZY29" t="s">
        <v>96</v>
      </c>
      <c r="ZZ29" t="s">
        <v>97</v>
      </c>
    </row>
    <row r="30" spans="1:702" x14ac:dyDescent="0.35">
      <c r="A30" s="19" t="s">
        <v>98</v>
      </c>
      <c r="B30" s="20" t="s">
        <v>99</v>
      </c>
      <c r="C30" s="18"/>
      <c r="D30" s="14"/>
      <c r="E30" s="14"/>
      <c r="F30" s="15"/>
      <c r="G30" s="8"/>
      <c r="ZY30" t="s">
        <v>100</v>
      </c>
    </row>
    <row r="31" spans="1:702" x14ac:dyDescent="0.35">
      <c r="A31" s="21"/>
      <c r="B31" s="22" t="s">
        <v>101</v>
      </c>
      <c r="C31" s="23" t="s">
        <v>102</v>
      </c>
      <c r="D31" s="24">
        <v>136</v>
      </c>
      <c r="E31" s="24"/>
      <c r="F31" s="25">
        <f>ROUND(D31*E31,2)</f>
        <v>0</v>
      </c>
      <c r="G31" s="8"/>
      <c r="ZY31" t="s">
        <v>103</v>
      </c>
      <c r="ZZ31" t="s">
        <v>104</v>
      </c>
    </row>
    <row r="32" spans="1:702" x14ac:dyDescent="0.35">
      <c r="A32" s="19" t="s">
        <v>105</v>
      </c>
      <c r="B32" s="20" t="s">
        <v>106</v>
      </c>
      <c r="C32" s="18"/>
      <c r="D32" s="14"/>
      <c r="E32" s="14"/>
      <c r="F32" s="15"/>
      <c r="G32" s="8"/>
      <c r="ZY32" t="s">
        <v>107</v>
      </c>
    </row>
    <row r="33" spans="1:702" x14ac:dyDescent="0.35">
      <c r="A33" s="21"/>
      <c r="B33" s="22" t="s">
        <v>108</v>
      </c>
      <c r="C33" s="23" t="s">
        <v>109</v>
      </c>
      <c r="D33" s="24">
        <v>122</v>
      </c>
      <c r="E33" s="24"/>
      <c r="F33" s="25">
        <f t="shared" ref="F33:F39" si="1">ROUND(D33*E33,2)</f>
        <v>0</v>
      </c>
      <c r="G33" s="8"/>
      <c r="ZY33" t="s">
        <v>110</v>
      </c>
      <c r="ZZ33" t="s">
        <v>111</v>
      </c>
    </row>
    <row r="34" spans="1:702" s="43" customFormat="1" x14ac:dyDescent="0.35">
      <c r="A34" s="21"/>
      <c r="B34" s="22" t="s">
        <v>211</v>
      </c>
      <c r="C34" s="23" t="s">
        <v>15</v>
      </c>
      <c r="D34" s="24">
        <v>14</v>
      </c>
      <c r="E34" s="24"/>
      <c r="F34" s="25">
        <f t="shared" si="1"/>
        <v>0</v>
      </c>
      <c r="G34" s="8"/>
      <c r="ZY34" s="43" t="s">
        <v>16</v>
      </c>
      <c r="ZZ34" s="43" t="s">
        <v>111</v>
      </c>
    </row>
    <row r="35" spans="1:702" x14ac:dyDescent="0.35">
      <c r="A35" s="21"/>
      <c r="B35" s="22" t="s">
        <v>112</v>
      </c>
      <c r="C35" s="23" t="s">
        <v>113</v>
      </c>
      <c r="D35" s="24">
        <v>5</v>
      </c>
      <c r="E35" s="24"/>
      <c r="F35" s="25">
        <f t="shared" si="1"/>
        <v>0</v>
      </c>
      <c r="G35" s="8"/>
      <c r="ZY35" t="s">
        <v>114</v>
      </c>
      <c r="ZZ35" t="s">
        <v>115</v>
      </c>
    </row>
    <row r="36" spans="1:702" x14ac:dyDescent="0.35">
      <c r="A36" s="21"/>
      <c r="B36" s="22" t="s">
        <v>116</v>
      </c>
      <c r="C36" s="23" t="s">
        <v>117</v>
      </c>
      <c r="D36" s="24">
        <v>30</v>
      </c>
      <c r="E36" s="24"/>
      <c r="F36" s="25">
        <f t="shared" si="1"/>
        <v>0</v>
      </c>
      <c r="G36" s="8"/>
      <c r="ZY36" t="s">
        <v>118</v>
      </c>
      <c r="ZZ36" t="s">
        <v>119</v>
      </c>
    </row>
    <row r="37" spans="1:702" x14ac:dyDescent="0.35">
      <c r="A37" s="21"/>
      <c r="B37" s="22" t="s">
        <v>120</v>
      </c>
      <c r="C37" s="23" t="s">
        <v>121</v>
      </c>
      <c r="D37" s="24">
        <v>9</v>
      </c>
      <c r="E37" s="24"/>
      <c r="F37" s="25">
        <f t="shared" si="1"/>
        <v>0</v>
      </c>
      <c r="G37" s="8"/>
      <c r="ZY37" t="s">
        <v>122</v>
      </c>
      <c r="ZZ37" t="s">
        <v>123</v>
      </c>
    </row>
    <row r="38" spans="1:702" x14ac:dyDescent="0.35">
      <c r="A38" s="21"/>
      <c r="B38" s="22" t="s">
        <v>124</v>
      </c>
      <c r="C38" s="23" t="s">
        <v>125</v>
      </c>
      <c r="D38" s="24">
        <v>39</v>
      </c>
      <c r="E38" s="24"/>
      <c r="F38" s="25">
        <f t="shared" si="1"/>
        <v>0</v>
      </c>
      <c r="G38" s="8"/>
      <c r="ZY38" t="s">
        <v>126</v>
      </c>
      <c r="ZZ38" t="s">
        <v>127</v>
      </c>
    </row>
    <row r="39" spans="1:702" s="43" customFormat="1" ht="29" x14ac:dyDescent="0.35">
      <c r="A39" s="21"/>
      <c r="B39" s="22" t="s">
        <v>210</v>
      </c>
      <c r="C39" s="23" t="s">
        <v>19</v>
      </c>
      <c r="D39" s="26">
        <v>1</v>
      </c>
      <c r="E39" s="24"/>
      <c r="F39" s="25">
        <f t="shared" si="1"/>
        <v>0</v>
      </c>
      <c r="G39" s="8"/>
      <c r="ZY39" s="43" t="s">
        <v>16</v>
      </c>
      <c r="ZZ39" s="43" t="s">
        <v>93</v>
      </c>
    </row>
    <row r="40" spans="1:702" x14ac:dyDescent="0.35">
      <c r="A40" s="19" t="s">
        <v>128</v>
      </c>
      <c r="B40" s="20" t="s">
        <v>129</v>
      </c>
      <c r="C40" s="18"/>
      <c r="D40" s="14"/>
      <c r="E40" s="14"/>
      <c r="F40" s="15"/>
      <c r="G40" s="8"/>
      <c r="ZY40" t="s">
        <v>130</v>
      </c>
    </row>
    <row r="41" spans="1:702" ht="29" x14ac:dyDescent="0.35">
      <c r="A41" s="21"/>
      <c r="B41" s="22" t="s">
        <v>209</v>
      </c>
      <c r="C41" s="23" t="s">
        <v>131</v>
      </c>
      <c r="D41" s="26">
        <v>7</v>
      </c>
      <c r="E41" s="24"/>
      <c r="F41" s="25">
        <f>ROUND(D41*E41,2)</f>
        <v>0</v>
      </c>
      <c r="G41" s="8"/>
      <c r="ZY41" t="s">
        <v>132</v>
      </c>
      <c r="ZZ41" t="s">
        <v>133</v>
      </c>
    </row>
    <row r="42" spans="1:702" x14ac:dyDescent="0.35">
      <c r="A42" s="19" t="s">
        <v>134</v>
      </c>
      <c r="B42" s="20" t="s">
        <v>135</v>
      </c>
      <c r="C42" s="18"/>
      <c r="D42" s="14"/>
      <c r="E42" s="14"/>
      <c r="F42" s="15"/>
      <c r="G42" s="8"/>
      <c r="ZY42" t="s">
        <v>136</v>
      </c>
    </row>
    <row r="43" spans="1:702" x14ac:dyDescent="0.35">
      <c r="A43" s="21"/>
      <c r="B43" s="22" t="s">
        <v>137</v>
      </c>
      <c r="C43" s="23" t="s">
        <v>138</v>
      </c>
      <c r="D43" s="26">
        <v>1</v>
      </c>
      <c r="E43" s="24"/>
      <c r="F43" s="25">
        <f>ROUND(D43*E43,2)</f>
        <v>0</v>
      </c>
      <c r="G43" s="8"/>
      <c r="ZY43" t="s">
        <v>139</v>
      </c>
      <c r="ZZ43" t="s">
        <v>140</v>
      </c>
    </row>
    <row r="44" spans="1:702" x14ac:dyDescent="0.35">
      <c r="A44" s="19" t="s">
        <v>141</v>
      </c>
      <c r="B44" s="20" t="s">
        <v>142</v>
      </c>
      <c r="C44" s="18"/>
      <c r="D44" s="14"/>
      <c r="E44" s="14"/>
      <c r="F44" s="15"/>
      <c r="G44" s="8"/>
      <c r="ZY44" t="s">
        <v>143</v>
      </c>
    </row>
    <row r="45" spans="1:702" x14ac:dyDescent="0.35">
      <c r="A45" s="21"/>
      <c r="B45" s="22" t="s">
        <v>144</v>
      </c>
      <c r="C45" s="23" t="s">
        <v>145</v>
      </c>
      <c r="D45" s="26">
        <v>3</v>
      </c>
      <c r="E45" s="24"/>
      <c r="F45" s="25">
        <f>ROUND(D45*E45,2)</f>
        <v>0</v>
      </c>
      <c r="G45" s="8"/>
      <c r="ZY45" t="s">
        <v>146</v>
      </c>
      <c r="ZZ45" t="s">
        <v>147</v>
      </c>
    </row>
    <row r="46" spans="1:702" x14ac:dyDescent="0.35">
      <c r="A46" s="21"/>
      <c r="B46" s="22" t="s">
        <v>148</v>
      </c>
      <c r="C46" s="23" t="s">
        <v>149</v>
      </c>
      <c r="D46" s="26">
        <v>3</v>
      </c>
      <c r="E46" s="24"/>
      <c r="F46" s="25">
        <f>ROUND(D46*E46,2)</f>
        <v>0</v>
      </c>
      <c r="G46" s="8"/>
      <c r="ZY46" t="s">
        <v>150</v>
      </c>
      <c r="ZZ46" t="s">
        <v>151</v>
      </c>
    </row>
    <row r="47" spans="1:702" x14ac:dyDescent="0.35">
      <c r="A47" s="21"/>
      <c r="B47" s="22" t="s">
        <v>152</v>
      </c>
      <c r="C47" s="23" t="s">
        <v>153</v>
      </c>
      <c r="D47" s="26">
        <v>3</v>
      </c>
      <c r="E47" s="24"/>
      <c r="F47" s="25">
        <f>ROUND(D47*E47,2)</f>
        <v>0</v>
      </c>
      <c r="G47" s="8"/>
      <c r="ZY47" t="s">
        <v>154</v>
      </c>
      <c r="ZZ47" t="s">
        <v>155</v>
      </c>
    </row>
    <row r="48" spans="1:702" x14ac:dyDescent="0.35">
      <c r="A48" s="19" t="s">
        <v>156</v>
      </c>
      <c r="B48" s="20" t="s">
        <v>157</v>
      </c>
      <c r="C48" s="18"/>
      <c r="D48" s="14"/>
      <c r="E48" s="14"/>
      <c r="F48" s="15"/>
      <c r="G48" s="8"/>
      <c r="ZY48" t="s">
        <v>158</v>
      </c>
    </row>
    <row r="49" spans="1:702" x14ac:dyDescent="0.35">
      <c r="A49" s="21"/>
      <c r="B49" s="22" t="s">
        <v>159</v>
      </c>
      <c r="C49" s="23" t="s">
        <v>160</v>
      </c>
      <c r="D49" s="26">
        <v>4</v>
      </c>
      <c r="E49" s="24"/>
      <c r="F49" s="25">
        <f>ROUND(D49*E49,2)</f>
        <v>0</v>
      </c>
      <c r="G49" s="8"/>
      <c r="ZY49" t="s">
        <v>161</v>
      </c>
      <c r="ZZ49" t="s">
        <v>162</v>
      </c>
    </row>
    <row r="50" spans="1:702" x14ac:dyDescent="0.35">
      <c r="A50" s="19" t="s">
        <v>163</v>
      </c>
      <c r="B50" s="20" t="s">
        <v>164</v>
      </c>
      <c r="C50" s="18"/>
      <c r="D50" s="14"/>
      <c r="E50" s="14"/>
      <c r="F50" s="15"/>
      <c r="G50" s="8"/>
      <c r="ZY50" t="s">
        <v>165</v>
      </c>
    </row>
    <row r="51" spans="1:702" x14ac:dyDescent="0.35">
      <c r="A51" s="21"/>
      <c r="B51" s="22" t="s">
        <v>166</v>
      </c>
      <c r="C51" s="23" t="s">
        <v>167</v>
      </c>
      <c r="D51" s="26">
        <v>20</v>
      </c>
      <c r="E51" s="24"/>
      <c r="F51" s="25">
        <f>ROUND(D51*E51,2)</f>
        <v>0</v>
      </c>
      <c r="G51" s="8"/>
      <c r="ZY51" t="s">
        <v>168</v>
      </c>
      <c r="ZZ51" t="s">
        <v>169</v>
      </c>
    </row>
    <row r="52" spans="1:702" x14ac:dyDescent="0.35">
      <c r="A52" s="19" t="s">
        <v>170</v>
      </c>
      <c r="B52" s="27" t="s">
        <v>171</v>
      </c>
      <c r="C52" s="18"/>
      <c r="D52" s="14"/>
      <c r="E52" s="14"/>
      <c r="F52" s="15"/>
      <c r="G52" s="8"/>
      <c r="ZY52" t="s">
        <v>172</v>
      </c>
    </row>
    <row r="53" spans="1:702" x14ac:dyDescent="0.35">
      <c r="A53" s="19" t="s">
        <v>173</v>
      </c>
      <c r="B53" s="20" t="s">
        <v>174</v>
      </c>
      <c r="C53" s="18"/>
      <c r="D53" s="14"/>
      <c r="E53" s="14"/>
      <c r="F53" s="15"/>
      <c r="G53" s="8"/>
      <c r="ZY53" t="s">
        <v>175</v>
      </c>
    </row>
    <row r="54" spans="1:702" x14ac:dyDescent="0.35">
      <c r="A54" s="21"/>
      <c r="B54" s="22" t="s">
        <v>176</v>
      </c>
      <c r="C54" s="23" t="s">
        <v>177</v>
      </c>
      <c r="D54" s="24">
        <v>52</v>
      </c>
      <c r="E54" s="24"/>
      <c r="F54" s="25">
        <f>ROUND(D54*E54,2)</f>
        <v>0</v>
      </c>
      <c r="G54" s="8"/>
      <c r="ZY54" t="s">
        <v>178</v>
      </c>
      <c r="ZZ54" t="s">
        <v>179</v>
      </c>
    </row>
    <row r="55" spans="1:702" x14ac:dyDescent="0.35">
      <c r="A55" s="19" t="s">
        <v>180</v>
      </c>
      <c r="B55" s="20" t="s">
        <v>181</v>
      </c>
      <c r="C55" s="18"/>
      <c r="D55" s="14"/>
      <c r="E55" s="14"/>
      <c r="F55" s="15"/>
      <c r="G55" s="8"/>
      <c r="ZY55" t="s">
        <v>182</v>
      </c>
    </row>
    <row r="56" spans="1:702" x14ac:dyDescent="0.35">
      <c r="A56" s="21"/>
      <c r="B56" s="22" t="s">
        <v>183</v>
      </c>
      <c r="C56" s="23" t="s">
        <v>184</v>
      </c>
      <c r="D56" s="24">
        <v>22</v>
      </c>
      <c r="E56" s="24"/>
      <c r="F56" s="25">
        <f>ROUND(D56*E56,2)</f>
        <v>0</v>
      </c>
      <c r="G56" s="8"/>
      <c r="ZY56" t="s">
        <v>185</v>
      </c>
      <c r="ZZ56" t="s">
        <v>186</v>
      </c>
    </row>
    <row r="57" spans="1:702" x14ac:dyDescent="0.35">
      <c r="A57" s="19" t="s">
        <v>187</v>
      </c>
      <c r="B57" s="20" t="s">
        <v>188</v>
      </c>
      <c r="C57" s="18"/>
      <c r="D57" s="14"/>
      <c r="E57" s="14"/>
      <c r="F57" s="15"/>
      <c r="G57" s="8"/>
      <c r="ZY57" t="s">
        <v>189</v>
      </c>
    </row>
    <row r="58" spans="1:702" x14ac:dyDescent="0.35">
      <c r="A58" s="21"/>
      <c r="B58" s="22" t="s">
        <v>190</v>
      </c>
      <c r="C58" s="23" t="s">
        <v>191</v>
      </c>
      <c r="D58" s="26">
        <v>3</v>
      </c>
      <c r="E58" s="24"/>
      <c r="F58" s="25">
        <f>ROUND(D58*E58,2)</f>
        <v>0</v>
      </c>
      <c r="G58" s="8"/>
      <c r="ZY58" t="s">
        <v>192</v>
      </c>
      <c r="ZZ58" t="s">
        <v>193</v>
      </c>
    </row>
    <row r="59" spans="1:702" x14ac:dyDescent="0.35">
      <c r="A59" s="19" t="s">
        <v>194</v>
      </c>
      <c r="B59" s="20" t="s">
        <v>195</v>
      </c>
      <c r="C59" s="18"/>
      <c r="D59" s="14"/>
      <c r="E59" s="14"/>
      <c r="F59" s="15"/>
      <c r="G59" s="8"/>
      <c r="ZY59" t="s">
        <v>196</v>
      </c>
    </row>
    <row r="60" spans="1:702" x14ac:dyDescent="0.35">
      <c r="A60" s="21"/>
      <c r="B60" s="22" t="s">
        <v>197</v>
      </c>
      <c r="C60" s="23" t="s">
        <v>198</v>
      </c>
      <c r="D60" s="24">
        <v>9</v>
      </c>
      <c r="E60" s="24"/>
      <c r="F60" s="25">
        <f>ROUND(D60*E60,2)</f>
        <v>0</v>
      </c>
      <c r="G60" s="8"/>
      <c r="ZY60" t="s">
        <v>199</v>
      </c>
      <c r="ZZ60" t="s">
        <v>200</v>
      </c>
    </row>
    <row r="61" spans="1:702" x14ac:dyDescent="0.35">
      <c r="A61" s="28"/>
      <c r="B61" s="29"/>
      <c r="C61" s="18"/>
      <c r="D61" s="14"/>
      <c r="E61" s="14"/>
      <c r="F61" s="30"/>
      <c r="G61" s="8"/>
    </row>
    <row r="62" spans="1:702" ht="15.5" x14ac:dyDescent="0.35">
      <c r="A62" s="31"/>
      <c r="B62" s="32" t="s">
        <v>201</v>
      </c>
      <c r="C62" s="18"/>
      <c r="D62" s="14"/>
      <c r="E62" s="14"/>
      <c r="F62" s="33">
        <f>SUBTOTAL(109,F6:F61)</f>
        <v>0</v>
      </c>
      <c r="G62" s="8"/>
      <c r="ZY62" t="s">
        <v>202</v>
      </c>
    </row>
    <row r="63" spans="1:702" x14ac:dyDescent="0.35">
      <c r="A63" s="28"/>
      <c r="B63" s="29"/>
      <c r="C63" s="18"/>
      <c r="D63" s="14"/>
      <c r="E63" s="14"/>
      <c r="F63" s="11"/>
      <c r="G63" s="8"/>
    </row>
    <row r="64" spans="1:702" x14ac:dyDescent="0.35">
      <c r="A64" s="34"/>
      <c r="B64" s="35"/>
      <c r="C64" s="36"/>
      <c r="D64" s="37"/>
      <c r="E64" s="37"/>
      <c r="F64" s="30"/>
      <c r="G64" s="8"/>
    </row>
    <row r="65" spans="1:701" x14ac:dyDescent="0.35">
      <c r="A65" s="38"/>
      <c r="B65" s="38"/>
      <c r="C65" s="38"/>
      <c r="D65" s="38"/>
      <c r="E65" s="38"/>
      <c r="F65" s="38"/>
    </row>
    <row r="66" spans="1:701" x14ac:dyDescent="0.35">
      <c r="B66" s="47" t="s">
        <v>203</v>
      </c>
      <c r="C66" s="48"/>
      <c r="D66" s="48"/>
      <c r="F66" s="40">
        <f>SUBTOTAL(109,F3:F64)</f>
        <v>0</v>
      </c>
      <c r="ZY66" t="s">
        <v>204</v>
      </c>
    </row>
    <row r="67" spans="1:701" x14ac:dyDescent="0.35">
      <c r="A67" s="41" t="s">
        <v>205</v>
      </c>
      <c r="B67" s="42" t="str">
        <f>CONCATENATE("TVA (",A67,"%)")</f>
        <v>TVA (20%)</v>
      </c>
      <c r="F67" s="40">
        <f>(F66*A67)/100</f>
        <v>0</v>
      </c>
      <c r="ZY67" t="s">
        <v>206</v>
      </c>
    </row>
    <row r="68" spans="1:701" x14ac:dyDescent="0.35">
      <c r="B68" s="39" t="s">
        <v>207</v>
      </c>
      <c r="F68" s="40">
        <f>F66+F67</f>
        <v>0</v>
      </c>
      <c r="ZY68" t="s">
        <v>208</v>
      </c>
    </row>
  </sheetData>
  <mergeCells count="2">
    <mergeCell ref="A1:F1"/>
    <mergeCell ref="B66:D66"/>
  </mergeCells>
  <printOptions horizontalCentered="1"/>
  <pageMargins left="0.08" right="0.08" top="0.06" bottom="0.06" header="0.76" footer="0.76"/>
  <pageSetup paperSize="9" scale="1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Lot N°03 Page de garde</vt:lpstr>
      <vt:lpstr>Lot N°03 CHARPENTE - COUVERTUR</vt:lpstr>
      <vt:lpstr>'Lot N°03 CHARPENTE - COUVERTUR'!Impression_des_titres</vt:lpstr>
      <vt:lpstr>'Lot N°03 CHARPENTE - COUVERTUR'!Zone_d_impression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Laurent Perrault</cp:lastModifiedBy>
  <cp:lastPrinted>2020-04-27T07:23:56Z</cp:lastPrinted>
  <dcterms:created xsi:type="dcterms:W3CDTF">2020-04-21T15:20:34Z</dcterms:created>
  <dcterms:modified xsi:type="dcterms:W3CDTF">2020-04-27T07:24:06Z</dcterms:modified>
</cp:coreProperties>
</file>